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cesisgov-my.sharepoint.com/personal/aivija_zerne_cesis_lv/Documents/Dokumenti/2024/FK/"/>
    </mc:Choice>
  </mc:AlternateContent>
  <xr:revisionPtr revIDLastSave="0" documentId="8_{446BE5BD-E5AD-4E58-84C5-B6BDFD1C4584}" xr6:coauthVersionLast="47" xr6:coauthVersionMax="47" xr10:uidLastSave="{00000000-0000-0000-0000-000000000000}"/>
  <bookViews>
    <workbookView xWindow="-108" yWindow="-108" windowWidth="23256" windowHeight="12576" xr2:uid="{21FB544B-2416-4FAD-B383-3DD86D579645}"/>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 l="1"/>
  <c r="C32" i="1" l="1"/>
  <c r="D34" i="1"/>
  <c r="B34" i="1"/>
  <c r="C43" i="1"/>
  <c r="C41" i="1"/>
  <c r="C42" i="1"/>
  <c r="C35" i="1"/>
  <c r="C36" i="1"/>
  <c r="C37" i="1"/>
  <c r="C38" i="1"/>
  <c r="C39" i="1"/>
  <c r="C40" i="1"/>
  <c r="C24" i="1"/>
  <c r="D24" i="1" s="1"/>
  <c r="C26" i="1"/>
  <c r="D26" i="1" s="1"/>
  <c r="C25" i="1"/>
  <c r="D25" i="1" s="1"/>
  <c r="C22" i="1"/>
  <c r="D22" i="1" s="1"/>
  <c r="C21" i="1"/>
  <c r="D21" i="1" s="1"/>
  <c r="C19" i="1"/>
  <c r="D19" i="1" s="1"/>
  <c r="C17" i="1"/>
  <c r="D17" i="1" s="1"/>
  <c r="C16" i="1"/>
  <c r="D16" i="1" s="1"/>
  <c r="C15" i="1"/>
  <c r="D15" i="1" s="1"/>
  <c r="C13" i="1"/>
  <c r="D13" i="1" s="1"/>
  <c r="C10" i="1"/>
  <c r="D10" i="1" s="1"/>
  <c r="C9" i="1"/>
  <c r="D9" i="1" s="1"/>
  <c r="C8" i="1"/>
  <c r="D8" i="1" s="1"/>
  <c r="C34" i="1" l="1"/>
  <c r="C20" i="1"/>
  <c r="D20" i="1" s="1"/>
  <c r="C30" i="1" l="1"/>
  <c r="D30" i="1" s="1"/>
  <c r="C29" i="1"/>
  <c r="D29" i="1" s="1"/>
  <c r="C28" i="1"/>
  <c r="C6" i="1" s="1"/>
  <c r="D28" i="1" l="1"/>
  <c r="D6" i="1" s="1"/>
</calcChain>
</file>

<file path=xl/sharedStrings.xml><?xml version="1.0" encoding="utf-8"?>
<sst xmlns="http://schemas.openxmlformats.org/spreadsheetml/2006/main" count="44" uniqueCount="44">
  <si>
    <t>Pasākums</t>
  </si>
  <si>
    <t>Plānotās izmaksas</t>
  </si>
  <si>
    <t>Budžeta līdzfinansējums</t>
  </si>
  <si>
    <t>Nitaure – Pakauši – 5.3km (ieskaitot tilta remontu)</t>
  </si>
  <si>
    <t>Bērzi – Zaube (Virpuļi – Briljanti)- 875 m</t>
  </si>
  <si>
    <t>Jaunpiebalgas apvienība</t>
  </si>
  <si>
    <t>Līgatnes apvienība</t>
  </si>
  <si>
    <t>Pārgaujas apvienība</t>
  </si>
  <si>
    <t xml:space="preserve">Stalbes ciema Gravas ielas divkārtu apstrāde </t>
  </si>
  <si>
    <t>Rozulas ciems - ielu divkātu apstrāde</t>
  </si>
  <si>
    <t>Stalbes centra asfalta seguma atjaunošana</t>
  </si>
  <si>
    <t>Priekuļu apvienība</t>
  </si>
  <si>
    <t>Pušklaipi-Brīvkalni ceļš (savieno Rāmnieku tilta ceļu ar Ērgļu klinšu ceļu)</t>
  </si>
  <si>
    <t>Liepas bērnudārza stāvlaukums</t>
  </si>
  <si>
    <t>Izmēģinātāju iela</t>
  </si>
  <si>
    <t>Dārza iela</t>
  </si>
  <si>
    <t>Vecpiebalgas apvienība</t>
  </si>
  <si>
    <t>Apkures katls Vecpiebalgas katlumājai</t>
  </si>
  <si>
    <t>Ceļš “Zēniņi – Kūlas” Vecpiebalgā (2,61km)</t>
  </si>
  <si>
    <t>Gaujas iela Taurenē (256 metri)</t>
  </si>
  <si>
    <t>E.Dārziņa ielas rekonstrukcija</t>
  </si>
  <si>
    <t>Zaķu ielas rekonstrukcija</t>
  </si>
  <si>
    <t>Puķu ielas rekonstrukcija</t>
  </si>
  <si>
    <t>Kredīts</t>
  </si>
  <si>
    <t>(EUR)</t>
  </si>
  <si>
    <t>2.pielikums paskaidrojuma rakstam</t>
  </si>
  <si>
    <t>2024.GADA PLĀNS INVESTĪCIJU PROGRAMMAI, PIESAISTOT AIZŅĒMUMA LĪDZEKĻUS</t>
  </si>
  <si>
    <t>No 2023.gada pārejošie investīciju plāna pasākumi</t>
  </si>
  <si>
    <t>IZDEVUMI KOPĀ</t>
  </si>
  <si>
    <t>Amatas apvienība</t>
  </si>
  <si>
    <t>Cēsis un Vaive</t>
  </si>
  <si>
    <t>Skolēnu autobusa iegāde</t>
  </si>
  <si>
    <t>Dārza, Egļu, Priedes, Jurģu, Baibas, Jaunā, Dīķa, Bebru, Putnu, Magoņu, Zaļā, Ielejas, Kalna (posmā no Miera līdz Palejas ielai), Palejas, Mednieku (posmā no Palejas līdz Līgatnes ielai), A.Pumpura, Zvaigžņu, Ausekļa (posmā no R.Blaumaņa līdz E.Veidenbauma ielai), E.T.Zvārguļa, E.Veidenbauma (posmā no Vaives līdz Poruka ielai), Priekuļu, Medņu un A4 no Veismaņiem līdz Krīvu ciemam</t>
  </si>
  <si>
    <t>Divkārtu ielu apstrāde Augšlīgatnes ciemā  -  Dārza, Pļavas, Krasta , Ķiršu, 
Ozolu, Liepu, Druvas, Ceriņu ielas</t>
  </si>
  <si>
    <t>Cēsu viduslaiku pils ziemeļu torņa atjaunošana</t>
  </si>
  <si>
    <t>Preikuļu apvienība - Alejas ielas, Jāņmuižā atjaunošana</t>
  </si>
  <si>
    <t>Cēsis - Piebalgas un Bērzaines ielas brauktuves asfalta seguma atjaunošana</t>
  </si>
  <si>
    <t>Cēsis - Bērzaines ielas pārbūve posmā no Satekles ielas līdz Emīla Dārziņa ielai</t>
  </si>
  <si>
    <t xml:space="preserve">Līgatnes apvienība - ceļa "Blodziņi (Vaisuļi)- Asaru ceļš"pārbūve </t>
  </si>
  <si>
    <t>Pārgaujas apvienība - ielu seguma pārbūve Straupē</t>
  </si>
  <si>
    <t>Jaunpiebalgas apvienība - Piebalgas skolas pārbūve par pansionātu</t>
  </si>
  <si>
    <t>Līgatnes apvienība - Līderu vidusskolas virtuves pārbūve</t>
  </si>
  <si>
    <t>Priekuļu apvienība -  Liepas pamatskolas infrastruktūras uzlabošana</t>
  </si>
  <si>
    <t>Jaunpiebalgas, Līgatnes, Priekuļu, Vecpiebalgas apvienībām 
skolēnu autobusa iegāde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</si>
</sst>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0"/>
      <color theme="1"/>
      <name val="Calibri"/>
      <family val="2"/>
      <charset val="186"/>
    </font>
    <font>
      <sz val="10"/>
      <color theme="1"/>
      <name val="Calibri"/>
      <family val="2"/>
      <charset val="186"/>
    </font>
    <font>
      <b/>
      <sz val="10"/>
      <color theme="1"/>
      <name val="Calibri"/>
      <family val="2"/>
      <charset val="186"/>
    </font>
    <font>
      <b/>
      <sz val="9"/>
      <color rgb="FF000000"/>
      <name val="Calibri"/>
      <family val="2"/>
      <charset val="186"/>
    </font>
    <font>
      <sz val="10"/>
      <color rgb="FF000000"/>
      <name val="Calibri"/>
      <family val="2"/>
      <charset val="186"/>
    </font>
    <font>
      <b/>
      <sz val="9"/>
      <color rgb="FF000000"/>
      <name val="Calibri"/>
      <family val="2"/>
    </font>
    <font>
      <sz val="9"/>
      <color rgb="FF000000"/>
      <name val="Calibri"/>
      <family val="2"/>
    </font>
    <font>
      <sz val="9"/>
      <color rgb="FF000000"/>
      <name val="Calibri"/>
      <family val="2"/>
      <charset val="186"/>
    </font>
    <font>
      <sz val="9"/>
      <color rgb="FF242424"/>
      <name val="Calibri"/>
      <family val="2"/>
    </font>
    <font>
      <sz val="9"/>
      <name val="Calibri"/>
      <family val="2"/>
    </font>
    <font>
      <b/>
      <sz val="10"/>
      <color rgb="FF000000"/>
      <name val="Calibri"/>
      <family val="2"/>
      <charset val="186"/>
    </font>
    <font>
      <sz val="8"/>
      <color theme="1"/>
      <name val="Calibri"/>
      <family val="2"/>
      <charset val="186"/>
    </font>
    <font>
      <sz val="10"/>
      <name val="Calibri"/>
      <family val="2"/>
    </font>
    <font>
      <b/>
      <sz val="10"/>
      <color indexed="8"/>
      <name val="Calibri"/>
      <family val="2"/>
      <charset val="186"/>
    </font>
    <font>
      <sz val="7"/>
      <color theme="1"/>
      <name val="Calibri"/>
      <family val="2"/>
      <charset val="186"/>
    </font>
    <font>
      <sz val="8"/>
      <color rgb="FF000000"/>
      <name val="Calibri"/>
      <family val="2"/>
      <charset val="186"/>
    </font>
  </fonts>
  <fills count="2">
    <fill>
      <patternFill patternType="none"/>
    </fill>
    <fill>
      <patternFill patternType="gray125"/>
    </fill>
  </fills>
  <borders count="4">
    <border>
      <left/>
      <right/>
      <top/>
      <bottom/>
      <diagonal/>
    </border>
    <border>
      <left/>
      <right/>
      <top/>
      <bottom style="thin">
        <color indexed="64"/>
      </bottom>
      <diagonal/>
    </border>
    <border>
      <left style="hair">
        <color rgb="FF000000"/>
      </left>
      <right style="hair">
        <color rgb="FF000000"/>
      </right>
      <top style="hair">
        <color rgb="FF000000"/>
      </top>
      <bottom style="hair">
        <color rgb="FF000000"/>
      </bottom>
      <diagonal/>
    </border>
    <border>
      <left/>
      <right/>
      <top/>
      <bottom style="thin">
        <color auto="1"/>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164" fontId="0" fillId="0" borderId="0" xfId="1" applyNumberFormat="1" applyFont="1"/>
    <xf numFmtId="0" fontId="0" fillId="0" borderId="0" xfId="0" applyAlignment="1">
      <alignment horizontal="left"/>
    </xf>
    <xf numFmtId="0" fontId="0" fillId="0" borderId="0" xfId="0" applyAlignment="1">
      <alignment horizontal="right"/>
    </xf>
    <xf numFmtId="164" fontId="11" fillId="0" borderId="0" xfId="1" applyNumberFormat="1" applyFont="1" applyAlignment="1">
      <alignment horizontal="right"/>
    </xf>
    <xf numFmtId="0" fontId="13" fillId="0" borderId="3" xfId="0" applyFont="1" applyBorder="1" applyAlignment="1">
      <alignment horizontal="right" vertical="top"/>
    </xf>
    <xf numFmtId="164" fontId="13" fillId="0" borderId="3" xfId="1" applyNumberFormat="1" applyFont="1" applyFill="1" applyBorder="1" applyAlignment="1" applyProtection="1">
      <alignment vertical="top"/>
    </xf>
    <xf numFmtId="164" fontId="14" fillId="0" borderId="0" xfId="1" applyNumberFormat="1" applyFont="1" applyAlignment="1">
      <alignment horizontal="right"/>
    </xf>
    <xf numFmtId="164" fontId="0" fillId="0" borderId="1" xfId="1" applyNumberFormat="1" applyFont="1" applyBorder="1"/>
    <xf numFmtId="0" fontId="13" fillId="0" borderId="3" xfId="0" applyFont="1" applyBorder="1" applyAlignment="1">
      <alignment horizontal="left"/>
    </xf>
    <xf numFmtId="0" fontId="4" fillId="0" borderId="0" xfId="0" applyFont="1"/>
    <xf numFmtId="164" fontId="5" fillId="0" borderId="2" xfId="1" applyNumberFormat="1" applyFont="1" applyFill="1" applyBorder="1"/>
    <xf numFmtId="164" fontId="4" fillId="0" borderId="2" xfId="1" applyNumberFormat="1" applyFont="1" applyFill="1" applyBorder="1"/>
    <xf numFmtId="0" fontId="6" fillId="0" borderId="2" xfId="0" applyFont="1" applyBorder="1"/>
    <xf numFmtId="164" fontId="6" fillId="0" borderId="2" xfId="1" applyNumberFormat="1" applyFont="1" applyFill="1" applyBorder="1"/>
    <xf numFmtId="164" fontId="7" fillId="0" borderId="2" xfId="1" applyNumberFormat="1" applyFont="1" applyFill="1" applyBorder="1"/>
    <xf numFmtId="0" fontId="8" fillId="0" borderId="2" xfId="0" applyFont="1" applyBorder="1"/>
    <xf numFmtId="0" fontId="6" fillId="0" borderId="2" xfId="0" applyFont="1" applyBorder="1" applyAlignment="1">
      <alignment wrapText="1"/>
    </xf>
    <xf numFmtId="0" fontId="9" fillId="0" borderId="2" xfId="0" applyFont="1" applyBorder="1"/>
    <xf numFmtId="164" fontId="9" fillId="0" borderId="2" xfId="1" applyNumberFormat="1" applyFont="1" applyFill="1" applyBorder="1"/>
    <xf numFmtId="0" fontId="12" fillId="0" borderId="0" xfId="0" applyFont="1"/>
    <xf numFmtId="0" fontId="7" fillId="0" borderId="2" xfId="0" applyFont="1" applyBorder="1"/>
    <xf numFmtId="0" fontId="7" fillId="0" borderId="2" xfId="0" applyFont="1" applyBorder="1" applyAlignment="1">
      <alignment wrapText="1"/>
    </xf>
    <xf numFmtId="0" fontId="3" fillId="0" borderId="2" xfId="0" applyFont="1" applyBorder="1" applyAlignment="1">
      <alignment horizontal="left"/>
    </xf>
    <xf numFmtId="0" fontId="2" fillId="0" borderId="0" xfId="0" applyFont="1"/>
    <xf numFmtId="164" fontId="10" fillId="0" borderId="2" xfId="1" applyNumberFormat="1" applyFont="1" applyFill="1" applyBorder="1" applyAlignment="1">
      <alignment horizontal="center"/>
    </xf>
    <xf numFmtId="0" fontId="10" fillId="0" borderId="2" xfId="0" applyFont="1" applyBorder="1"/>
    <xf numFmtId="164" fontId="2" fillId="0" borderId="2" xfId="1" applyNumberFormat="1" applyFont="1" applyBorder="1"/>
    <xf numFmtId="0" fontId="15" fillId="0" borderId="2" xfId="0" applyFont="1" applyBorder="1" applyAlignment="1">
      <alignment horizontal="center" vertical="center" wrapText="1"/>
    </xf>
    <xf numFmtId="164" fontId="15" fillId="0" borderId="2" xfId="1" applyNumberFormat="1" applyFont="1" applyBorder="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0" fontId="10" fillId="0" borderId="2" xfId="0" applyFont="1" applyBorder="1" applyAlignment="1">
      <alignment horizontal="left"/>
    </xf>
  </cellXfs>
  <cellStyles count="2">
    <cellStyle name="Komats" xfId="1" builtin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C70C5-1796-4334-8184-7E4A38DC99CB}">
  <sheetPr>
    <pageSetUpPr fitToPage="1"/>
  </sheetPr>
  <dimension ref="A1:E43"/>
  <sheetViews>
    <sheetView tabSelected="1" zoomScaleNormal="100" workbookViewId="0">
      <selection activeCell="B6" sqref="B6"/>
    </sheetView>
  </sheetViews>
  <sheetFormatPr defaultRowHeight="13.8" x14ac:dyDescent="0.3"/>
  <cols>
    <col min="1" max="1" width="65.6640625" customWidth="1"/>
    <col min="2" max="2" width="13.109375" style="1" customWidth="1"/>
    <col min="3" max="3" width="14.109375" style="1" customWidth="1"/>
    <col min="4" max="4" width="13.109375" style="1" customWidth="1"/>
  </cols>
  <sheetData>
    <row r="1" spans="1:5" x14ac:dyDescent="0.3">
      <c r="A1" s="2"/>
      <c r="B1" s="3"/>
      <c r="D1" s="4" t="s">
        <v>25</v>
      </c>
    </row>
    <row r="2" spans="1:5" ht="7.5" customHeight="1" x14ac:dyDescent="0.3">
      <c r="A2" s="2"/>
      <c r="B2" s="3"/>
    </row>
    <row r="3" spans="1:5" ht="16.5" customHeight="1" x14ac:dyDescent="0.3">
      <c r="A3" s="9" t="s">
        <v>26</v>
      </c>
      <c r="B3" s="5"/>
      <c r="C3" s="6"/>
      <c r="D3" s="8"/>
    </row>
    <row r="4" spans="1:5" x14ac:dyDescent="0.3">
      <c r="A4" s="2"/>
      <c r="B4" s="3"/>
      <c r="C4" s="7"/>
      <c r="D4" s="7" t="s">
        <v>24</v>
      </c>
    </row>
    <row r="5" spans="1:5" s="31" customFormat="1" ht="20.399999999999999" x14ac:dyDescent="0.3">
      <c r="A5" s="28" t="s">
        <v>0</v>
      </c>
      <c r="B5" s="29" t="s">
        <v>1</v>
      </c>
      <c r="C5" s="29" t="s">
        <v>2</v>
      </c>
      <c r="D5" s="29" t="s">
        <v>23</v>
      </c>
      <c r="E5" s="30"/>
    </row>
    <row r="6" spans="1:5" ht="18.75" customHeight="1" x14ac:dyDescent="0.3">
      <c r="A6" s="32" t="s">
        <v>28</v>
      </c>
      <c r="B6" s="25">
        <f>SUM(B7:B32)</f>
        <v>6551051.1799999997</v>
      </c>
      <c r="C6" s="25">
        <f t="shared" ref="C6:D6" si="0">SUM(C7:C32)</f>
        <v>977557.67999999993</v>
      </c>
      <c r="D6" s="25">
        <f t="shared" si="0"/>
        <v>5573493.5</v>
      </c>
      <c r="E6" s="10"/>
    </row>
    <row r="7" spans="1:5" x14ac:dyDescent="0.3">
      <c r="A7" s="23" t="s">
        <v>29</v>
      </c>
      <c r="B7" s="11"/>
      <c r="C7" s="12"/>
      <c r="D7" s="12"/>
    </row>
    <row r="8" spans="1:5" x14ac:dyDescent="0.3">
      <c r="A8" s="13" t="s">
        <v>3</v>
      </c>
      <c r="B8" s="14">
        <v>822159</v>
      </c>
      <c r="C8" s="15">
        <f t="shared" ref="C8:C9" si="1">+B8*0.15</f>
        <v>123323.84999999999</v>
      </c>
      <c r="D8" s="15">
        <f t="shared" ref="D8" si="2">+B8-C8</f>
        <v>698835.15</v>
      </c>
      <c r="E8" s="10"/>
    </row>
    <row r="9" spans="1:5" x14ac:dyDescent="0.3">
      <c r="A9" s="16" t="s">
        <v>4</v>
      </c>
      <c r="B9" s="14">
        <v>367937</v>
      </c>
      <c r="C9" s="15">
        <f t="shared" si="1"/>
        <v>55190.549999999996</v>
      </c>
      <c r="D9" s="15">
        <f>+B9-C9</f>
        <v>312746.45</v>
      </c>
      <c r="E9" s="10"/>
    </row>
    <row r="10" spans="1:5" x14ac:dyDescent="0.3">
      <c r="A10" s="13" t="s">
        <v>31</v>
      </c>
      <c r="B10" s="14">
        <v>102000</v>
      </c>
      <c r="C10" s="15">
        <f>+B10*0.1</f>
        <v>10200</v>
      </c>
      <c r="D10" s="15">
        <f>+B10-C10</f>
        <v>91800</v>
      </c>
      <c r="E10" s="10"/>
    </row>
    <row r="11" spans="1:5" x14ac:dyDescent="0.3">
      <c r="A11" s="23" t="s">
        <v>5</v>
      </c>
      <c r="B11" s="11"/>
      <c r="C11" s="15"/>
      <c r="D11" s="15"/>
      <c r="E11" s="10"/>
    </row>
    <row r="12" spans="1:5" x14ac:dyDescent="0.3">
      <c r="A12" s="23" t="s">
        <v>6</v>
      </c>
      <c r="B12" s="11"/>
      <c r="C12" s="15"/>
      <c r="D12" s="15"/>
      <c r="E12" s="10"/>
    </row>
    <row r="13" spans="1:5" ht="24.6" x14ac:dyDescent="0.3">
      <c r="A13" s="17" t="s">
        <v>33</v>
      </c>
      <c r="B13" s="14">
        <v>300000</v>
      </c>
      <c r="C13" s="15">
        <f t="shared" ref="C13" si="3">+B13*0.15</f>
        <v>45000</v>
      </c>
      <c r="D13" s="15">
        <f t="shared" ref="D13" si="4">+B13-C13</f>
        <v>255000</v>
      </c>
      <c r="E13" s="10"/>
    </row>
    <row r="14" spans="1:5" x14ac:dyDescent="0.3">
      <c r="A14" s="23" t="s">
        <v>7</v>
      </c>
      <c r="B14" s="11"/>
      <c r="C14" s="15"/>
      <c r="D14" s="15"/>
      <c r="E14" s="10"/>
    </row>
    <row r="15" spans="1:5" x14ac:dyDescent="0.3">
      <c r="A15" s="13" t="s">
        <v>8</v>
      </c>
      <c r="B15" s="14">
        <v>68000</v>
      </c>
      <c r="C15" s="15">
        <f t="shared" ref="C15:C17" si="5">+B15*0.15</f>
        <v>10200</v>
      </c>
      <c r="D15" s="15">
        <f t="shared" ref="D15:D17" si="6">+B15-C15</f>
        <v>57800</v>
      </c>
      <c r="E15" s="10"/>
    </row>
    <row r="16" spans="1:5" x14ac:dyDescent="0.3">
      <c r="A16" s="13" t="s">
        <v>9</v>
      </c>
      <c r="B16" s="14">
        <v>72000</v>
      </c>
      <c r="C16" s="15">
        <f t="shared" si="5"/>
        <v>10800</v>
      </c>
      <c r="D16" s="15">
        <f t="shared" si="6"/>
        <v>61200</v>
      </c>
      <c r="E16" s="10"/>
    </row>
    <row r="17" spans="1:5" x14ac:dyDescent="0.3">
      <c r="A17" s="13" t="s">
        <v>10</v>
      </c>
      <c r="B17" s="14">
        <v>144000</v>
      </c>
      <c r="C17" s="15">
        <f t="shared" si="5"/>
        <v>21600</v>
      </c>
      <c r="D17" s="15">
        <f t="shared" si="6"/>
        <v>122400</v>
      </c>
      <c r="E17" s="10"/>
    </row>
    <row r="18" spans="1:5" x14ac:dyDescent="0.3">
      <c r="A18" s="23" t="s">
        <v>11</v>
      </c>
      <c r="B18" s="11"/>
      <c r="C18" s="15"/>
      <c r="D18" s="15"/>
      <c r="E18" s="10"/>
    </row>
    <row r="19" spans="1:5" x14ac:dyDescent="0.3">
      <c r="A19" s="17" t="s">
        <v>12</v>
      </c>
      <c r="B19" s="14">
        <v>200000</v>
      </c>
      <c r="C19" s="15">
        <f t="shared" ref="C19:C22" si="7">+B19*0.15</f>
        <v>30000</v>
      </c>
      <c r="D19" s="15">
        <f t="shared" ref="D19" si="8">+B19-C19</f>
        <v>170000</v>
      </c>
      <c r="E19" s="10"/>
    </row>
    <row r="20" spans="1:5" s="20" customFormat="1" x14ac:dyDescent="0.3">
      <c r="A20" s="18" t="s">
        <v>13</v>
      </c>
      <c r="B20" s="19">
        <v>334000</v>
      </c>
      <c r="C20" s="19">
        <f t="shared" si="7"/>
        <v>50100</v>
      </c>
      <c r="D20" s="19">
        <f>+B20-C20</f>
        <v>283900</v>
      </c>
    </row>
    <row r="21" spans="1:5" x14ac:dyDescent="0.3">
      <c r="A21" s="18" t="s">
        <v>14</v>
      </c>
      <c r="B21" s="19">
        <v>56000</v>
      </c>
      <c r="C21" s="15">
        <f t="shared" si="7"/>
        <v>8400</v>
      </c>
      <c r="D21" s="15">
        <f t="shared" ref="D21:D22" si="9">+B21-C21</f>
        <v>47600</v>
      </c>
      <c r="E21" s="10"/>
    </row>
    <row r="22" spans="1:5" x14ac:dyDescent="0.3">
      <c r="A22" s="18" t="s">
        <v>15</v>
      </c>
      <c r="B22" s="19">
        <v>110000</v>
      </c>
      <c r="C22" s="15">
        <f t="shared" si="7"/>
        <v>16500</v>
      </c>
      <c r="D22" s="15">
        <f t="shared" si="9"/>
        <v>93500</v>
      </c>
      <c r="E22" s="10"/>
    </row>
    <row r="23" spans="1:5" x14ac:dyDescent="0.3">
      <c r="A23" s="23" t="s">
        <v>16</v>
      </c>
      <c r="B23" s="11"/>
      <c r="C23" s="15"/>
      <c r="D23" s="15"/>
      <c r="E23" s="10"/>
    </row>
    <row r="24" spans="1:5" x14ac:dyDescent="0.3">
      <c r="A24" s="13" t="s">
        <v>17</v>
      </c>
      <c r="B24" s="14">
        <v>80000</v>
      </c>
      <c r="C24" s="15">
        <f t="shared" ref="C24:C26" si="10">+B24*0.15</f>
        <v>12000</v>
      </c>
      <c r="D24" s="15">
        <f>+B24-C24</f>
        <v>68000</v>
      </c>
      <c r="E24" s="10"/>
    </row>
    <row r="25" spans="1:5" x14ac:dyDescent="0.3">
      <c r="A25" s="13" t="s">
        <v>18</v>
      </c>
      <c r="B25" s="14">
        <v>390000</v>
      </c>
      <c r="C25" s="15">
        <f t="shared" si="10"/>
        <v>58500</v>
      </c>
      <c r="D25" s="15">
        <f>+B25-C25</f>
        <v>331500</v>
      </c>
      <c r="E25" s="10"/>
    </row>
    <row r="26" spans="1:5" x14ac:dyDescent="0.3">
      <c r="A26" s="13" t="s">
        <v>19</v>
      </c>
      <c r="B26" s="14">
        <v>410000</v>
      </c>
      <c r="C26" s="15">
        <f t="shared" si="10"/>
        <v>61500</v>
      </c>
      <c r="D26" s="15">
        <f>+B26-C26</f>
        <v>348500</v>
      </c>
      <c r="E26" s="10"/>
    </row>
    <row r="27" spans="1:5" x14ac:dyDescent="0.3">
      <c r="A27" s="23" t="s">
        <v>30</v>
      </c>
      <c r="B27" s="11"/>
      <c r="C27" s="15"/>
      <c r="D27" s="15"/>
      <c r="E27" s="10"/>
    </row>
    <row r="28" spans="1:5" x14ac:dyDescent="0.3">
      <c r="A28" s="21" t="s">
        <v>20</v>
      </c>
      <c r="B28" s="15">
        <v>518754.19</v>
      </c>
      <c r="C28" s="15">
        <f>ROUND(B28*0.15,2)</f>
        <v>77813.13</v>
      </c>
      <c r="D28" s="15">
        <f>+B28-C28</f>
        <v>440941.06</v>
      </c>
    </row>
    <row r="29" spans="1:5" x14ac:dyDescent="0.3">
      <c r="A29" s="21" t="s">
        <v>21</v>
      </c>
      <c r="B29" s="15">
        <v>772599.77999999991</v>
      </c>
      <c r="C29" s="15">
        <f t="shared" ref="C29:C30" si="11">ROUND(B29*0.15,2)</f>
        <v>115889.97</v>
      </c>
      <c r="D29" s="15">
        <f t="shared" ref="D29:D30" si="12">+B29-C29</f>
        <v>656709.80999999994</v>
      </c>
    </row>
    <row r="30" spans="1:5" x14ac:dyDescent="0.3">
      <c r="A30" s="21" t="s">
        <v>22</v>
      </c>
      <c r="B30" s="15">
        <v>605481.21</v>
      </c>
      <c r="C30" s="15">
        <f t="shared" si="11"/>
        <v>90822.18</v>
      </c>
      <c r="D30" s="15">
        <f t="shared" si="12"/>
        <v>514659.02999999997</v>
      </c>
    </row>
    <row r="31" spans="1:5" ht="60.6" x14ac:dyDescent="0.3">
      <c r="A31" s="22" t="s">
        <v>32</v>
      </c>
      <c r="B31" s="15">
        <v>983120</v>
      </c>
      <c r="C31" s="15">
        <v>147468</v>
      </c>
      <c r="D31" s="15">
        <v>835652</v>
      </c>
    </row>
    <row r="32" spans="1:5" x14ac:dyDescent="0.3">
      <c r="A32" s="21" t="s">
        <v>34</v>
      </c>
      <c r="B32" s="15">
        <v>215000</v>
      </c>
      <c r="C32" s="15">
        <f>+B32-D32</f>
        <v>32250</v>
      </c>
      <c r="D32" s="15">
        <v>182750</v>
      </c>
    </row>
    <row r="33" spans="1:4" ht="5.25" customHeight="1" x14ac:dyDescent="0.3"/>
    <row r="34" spans="1:4" s="24" customFormat="1" ht="18" customHeight="1" x14ac:dyDescent="0.3">
      <c r="A34" s="26" t="s">
        <v>27</v>
      </c>
      <c r="B34" s="27">
        <f>SUM(B35:B43)</f>
        <v>1872289</v>
      </c>
      <c r="C34" s="27">
        <f>SUM(C35:C43)</f>
        <v>465590</v>
      </c>
      <c r="D34" s="27">
        <f>SUM(D35:D43)</f>
        <v>1406699</v>
      </c>
    </row>
    <row r="35" spans="1:4" x14ac:dyDescent="0.3">
      <c r="A35" s="21" t="s">
        <v>35</v>
      </c>
      <c r="B35" s="15">
        <v>57125</v>
      </c>
      <c r="C35" s="15">
        <f t="shared" ref="C35:C43" si="13">+B35-D35</f>
        <v>8571</v>
      </c>
      <c r="D35" s="15">
        <v>48554</v>
      </c>
    </row>
    <row r="36" spans="1:4" x14ac:dyDescent="0.3">
      <c r="A36" s="21" t="s">
        <v>36</v>
      </c>
      <c r="B36" s="15">
        <v>230000</v>
      </c>
      <c r="C36" s="15">
        <f t="shared" si="13"/>
        <v>72128</v>
      </c>
      <c r="D36" s="15">
        <v>157872</v>
      </c>
    </row>
    <row r="37" spans="1:4" x14ac:dyDescent="0.3">
      <c r="A37" s="22" t="s">
        <v>37</v>
      </c>
      <c r="B37" s="15">
        <v>505000</v>
      </c>
      <c r="C37" s="15">
        <f t="shared" si="13"/>
        <v>94644</v>
      </c>
      <c r="D37" s="15">
        <v>410356</v>
      </c>
    </row>
    <row r="38" spans="1:4" x14ac:dyDescent="0.3">
      <c r="A38" s="22" t="s">
        <v>38</v>
      </c>
      <c r="B38" s="15">
        <v>146682</v>
      </c>
      <c r="C38" s="15">
        <f t="shared" si="13"/>
        <v>54117</v>
      </c>
      <c r="D38" s="15">
        <v>92565</v>
      </c>
    </row>
    <row r="39" spans="1:4" x14ac:dyDescent="0.3">
      <c r="A39" s="22" t="s">
        <v>39</v>
      </c>
      <c r="B39" s="15">
        <v>11842</v>
      </c>
      <c r="C39" s="15">
        <f t="shared" si="13"/>
        <v>11842</v>
      </c>
      <c r="D39" s="15">
        <v>0</v>
      </c>
    </row>
    <row r="40" spans="1:4" x14ac:dyDescent="0.3">
      <c r="A40" s="22" t="s">
        <v>40</v>
      </c>
      <c r="B40" s="15">
        <v>383007</v>
      </c>
      <c r="C40" s="15">
        <f>+B40-D40</f>
        <v>103102</v>
      </c>
      <c r="D40" s="15">
        <v>279905</v>
      </c>
    </row>
    <row r="41" spans="1:4" x14ac:dyDescent="0.3">
      <c r="A41" s="22" t="s">
        <v>41</v>
      </c>
      <c r="B41" s="15">
        <v>23871</v>
      </c>
      <c r="C41" s="15">
        <f>+B41-D41</f>
        <v>23871</v>
      </c>
      <c r="D41" s="15">
        <v>0</v>
      </c>
    </row>
    <row r="42" spans="1:4" x14ac:dyDescent="0.3">
      <c r="A42" s="22" t="s">
        <v>42</v>
      </c>
      <c r="B42" s="15">
        <v>310862</v>
      </c>
      <c r="C42" s="15">
        <f>+B42-D42</f>
        <v>76925</v>
      </c>
      <c r="D42" s="15">
        <v>233937</v>
      </c>
    </row>
    <row r="43" spans="1:4" ht="24.6" x14ac:dyDescent="0.3">
      <c r="A43" s="22" t="s">
        <v>43</v>
      </c>
      <c r="B43" s="15">
        <v>203900</v>
      </c>
      <c r="C43" s="15">
        <f t="shared" si="13"/>
        <v>20390</v>
      </c>
      <c r="D43" s="15">
        <v>183510</v>
      </c>
    </row>
  </sheetData>
  <pageMargins left="1.1811023622047245" right="0.59055118110236227" top="0.78740157480314965" bottom="0.78740157480314965" header="0.31496062992125984" footer="0.31496062992125984"/>
  <pageSetup paperSize="9"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Aija Riekstiņa</dc:creator>
  <cp:lastModifiedBy>Aivija Zerne</cp:lastModifiedBy>
  <cp:lastPrinted>2024-02-12T10:54:04Z</cp:lastPrinted>
  <dcterms:created xsi:type="dcterms:W3CDTF">2024-02-12T08:00:35Z</dcterms:created>
  <dcterms:modified xsi:type="dcterms:W3CDTF">2024-02-12T12:01:03Z</dcterms:modified>
</cp:coreProperties>
</file>